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Resultados3" sheetId="1" r:id="rId1"/>
  </sheets>
  <definedNames>
    <definedName name="_xlnm._FilterDatabase" localSheetId="0" hidden="1">Resultados3!$A$4:$W$44</definedName>
  </definedNames>
  <calcPr calcId="125725"/>
</workbook>
</file>

<file path=xl/calcChain.xml><?xml version="1.0" encoding="utf-8"?>
<calcChain xmlns="http://schemas.openxmlformats.org/spreadsheetml/2006/main">
  <c r="W35" i="1"/>
  <c r="W27"/>
  <c r="W19"/>
  <c r="W11"/>
  <c r="W44"/>
  <c r="W43"/>
  <c r="W42"/>
  <c r="W41"/>
  <c r="W40"/>
  <c r="W39"/>
  <c r="W38"/>
  <c r="W37"/>
  <c r="W36"/>
  <c r="W34"/>
  <c r="W33"/>
  <c r="W32"/>
  <c r="W31"/>
  <c r="W30"/>
  <c r="W29"/>
  <c r="W28"/>
  <c r="W26"/>
  <c r="W25"/>
  <c r="W24"/>
  <c r="W23"/>
  <c r="W22"/>
  <c r="W21"/>
  <c r="W20"/>
  <c r="W18"/>
  <c r="W17"/>
  <c r="W16"/>
  <c r="W15"/>
  <c r="W14"/>
  <c r="W13"/>
  <c r="W12"/>
  <c r="W10"/>
  <c r="W9"/>
  <c r="W8"/>
  <c r="W7"/>
  <c r="W6"/>
  <c r="W5"/>
</calcChain>
</file>

<file path=xl/sharedStrings.xml><?xml version="1.0" encoding="utf-8"?>
<sst xmlns="http://schemas.openxmlformats.org/spreadsheetml/2006/main" count="82" uniqueCount="50">
  <si>
    <t>3º Periodo</t>
  </si>
  <si>
    <t>2007 a 2013 (Bear &amp; Bull)</t>
  </si>
  <si>
    <t>Bear e Bull</t>
  </si>
  <si>
    <t>SP500 (27%) | DJ (26%) | NSQ (65%)</t>
  </si>
  <si>
    <t>Health Care</t>
  </si>
  <si>
    <t>Gas &amp; Oil</t>
  </si>
  <si>
    <t>Basic</t>
  </si>
  <si>
    <t>Industrials</t>
  </si>
  <si>
    <t>Consumer Goods</t>
  </si>
  <si>
    <t>Telecommunications</t>
  </si>
  <si>
    <t>Consumer Services</t>
  </si>
  <si>
    <t>Financials</t>
  </si>
  <si>
    <t>Utilities</t>
  </si>
  <si>
    <t>Technology</t>
  </si>
  <si>
    <t>J&amp;J</t>
  </si>
  <si>
    <t>UnitedHealth Group Inc.</t>
  </si>
  <si>
    <t>Exxon</t>
  </si>
  <si>
    <t>Schlumberger Ltd.</t>
  </si>
  <si>
    <t>BHP Billiton Ltd. ADS</t>
  </si>
  <si>
    <t>E.I. DuPont de Nemours &amp; Co.</t>
  </si>
  <si>
    <t>General Electric Co.</t>
  </si>
  <si>
    <t>Boeing Co.</t>
  </si>
  <si>
    <t>Coca-Cola Co.</t>
  </si>
  <si>
    <t>Procter &amp; Gamble Co.</t>
  </si>
  <si>
    <t>Vodafone Group PLC ADS</t>
  </si>
  <si>
    <t>AT&amp;T Inc.</t>
  </si>
  <si>
    <t>Amazon.com Inc.</t>
  </si>
  <si>
    <t>Wal-Mart Stores Inc.</t>
  </si>
  <si>
    <t>Berkshire Hathaway Inc. Cl B</t>
  </si>
  <si>
    <t>Wells Fargo &amp; Co.</t>
  </si>
  <si>
    <t>Sempra Energy</t>
  </si>
  <si>
    <t>Dominion Resources Inc.</t>
  </si>
  <si>
    <t>Apple Inc.</t>
  </si>
  <si>
    <t>Microsoft Corp.</t>
  </si>
  <si>
    <t>Final</t>
  </si>
  <si>
    <t>Teste 11</t>
  </si>
  <si>
    <t>Valorização Final (Bruta)</t>
  </si>
  <si>
    <t>Valorização Anual (Bruta)</t>
  </si>
  <si>
    <t>Tempo Inestimento (Anos)</t>
  </si>
  <si>
    <t>Máx Realizado</t>
  </si>
  <si>
    <t>Min Realizado</t>
  </si>
  <si>
    <t>Máx Drawdown</t>
  </si>
  <si>
    <t>% Trades Ganhadores</t>
  </si>
  <si>
    <t>Nº Trades</t>
  </si>
  <si>
    <t>Teste 12</t>
  </si>
  <si>
    <t>Teste 13</t>
  </si>
  <si>
    <t>Teste 14</t>
  </si>
  <si>
    <t>B&amp;H</t>
  </si>
  <si>
    <t>Queda num dia</t>
  </si>
  <si>
    <t>Factor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</si>
</sst>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 applyAlignment="1"/>
    <xf numFmtId="0" fontId="2" fillId="0" borderId="1" xfId="0" applyFont="1" applyBorder="1" applyAlignment="1"/>
    <xf numFmtId="0" fontId="0" fillId="0" borderId="2" xfId="0" applyBorder="1" applyAlignment="1"/>
    <xf numFmtId="0" fontId="0" fillId="0" borderId="2" xfId="0" applyBorder="1"/>
    <xf numFmtId="0" fontId="0" fillId="0" borderId="2" xfId="0" applyFill="1" applyBorder="1"/>
    <xf numFmtId="0" fontId="0" fillId="0" borderId="5" xfId="0" applyFill="1" applyBorder="1"/>
    <xf numFmtId="0" fontId="0" fillId="0" borderId="3" xfId="0" applyBorder="1"/>
    <xf numFmtId="9" fontId="0" fillId="0" borderId="2" xfId="1" applyFont="1" applyBorder="1"/>
    <xf numFmtId="9" fontId="2" fillId="0" borderId="0" xfId="0" applyNumberFormat="1" applyFont="1"/>
    <xf numFmtId="9" fontId="0" fillId="0" borderId="2" xfId="0" applyNumberFormat="1" applyBorder="1"/>
    <xf numFmtId="164" fontId="0" fillId="0" borderId="2" xfId="0" applyNumberFormat="1" applyBorder="1"/>
    <xf numFmtId="1" fontId="0" fillId="0" borderId="0" xfId="0" applyNumberFormat="1"/>
    <xf numFmtId="9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9" fontId="0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6"/>
  <dimension ref="A1:W44"/>
  <sheetViews>
    <sheetView tabSelected="1" workbookViewId="0">
      <pane xSplit="2" ySplit="2" topLeftCell="C3" activePane="bottomRight" state="frozen"/>
      <selection pane="topRight" activeCell="C1" sqref="C1"/>
      <selection pane="bottomLeft" activeCell="A7" sqref="A7"/>
      <selection pane="bottomRight" activeCell="W11" sqref="W11"/>
    </sheetView>
  </sheetViews>
  <sheetFormatPr defaultRowHeight="15"/>
  <cols>
    <col min="1" max="1" width="10.28515625" bestFit="1" customWidth="1"/>
    <col min="2" max="2" width="25.140625" bestFit="1" customWidth="1"/>
    <col min="3" max="3" width="5.28515625" bestFit="1" customWidth="1"/>
    <col min="4" max="4" width="22.7109375" bestFit="1" customWidth="1"/>
    <col min="5" max="5" width="6.28515625" bestFit="1" customWidth="1"/>
    <col min="6" max="6" width="17.28515625" bestFit="1" customWidth="1"/>
    <col min="7" max="7" width="19.42578125" bestFit="1" customWidth="1"/>
    <col min="8" max="8" width="27.7109375" bestFit="1" customWidth="1"/>
    <col min="9" max="9" width="18.42578125" bestFit="1" customWidth="1"/>
    <col min="10" max="10" width="10.42578125" bestFit="1" customWidth="1"/>
    <col min="11" max="11" width="13.140625" bestFit="1" customWidth="1"/>
    <col min="12" max="12" width="20.140625" bestFit="1" customWidth="1"/>
    <col min="13" max="13" width="23.5703125" bestFit="1" customWidth="1"/>
    <col min="14" max="14" width="9.28515625" bestFit="1" customWidth="1"/>
    <col min="15" max="15" width="16.140625" bestFit="1" customWidth="1"/>
    <col min="16" max="16" width="19.140625" bestFit="1" customWidth="1"/>
    <col min="17" max="17" width="26.42578125" bestFit="1" customWidth="1"/>
    <col min="18" max="18" width="16.5703125" bestFit="1" customWidth="1"/>
    <col min="19" max="19" width="14.28515625" bestFit="1" customWidth="1"/>
    <col min="20" max="20" width="23.140625" bestFit="1" customWidth="1"/>
    <col min="21" max="21" width="9.85546875" bestFit="1" customWidth="1"/>
    <col min="22" max="22" width="14.7109375" bestFit="1" customWidth="1"/>
  </cols>
  <sheetData>
    <row r="1" spans="1:23">
      <c r="A1" t="s">
        <v>0</v>
      </c>
      <c r="B1" t="s">
        <v>1</v>
      </c>
      <c r="C1" t="s">
        <v>2</v>
      </c>
      <c r="F1" t="s">
        <v>3</v>
      </c>
    </row>
    <row r="2" spans="1:23"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3">
      <c r="C3" s="16" t="s">
        <v>4</v>
      </c>
      <c r="D3" s="16"/>
      <c r="E3" s="19" t="s">
        <v>5</v>
      </c>
      <c r="F3" s="20"/>
      <c r="G3" s="16" t="s">
        <v>6</v>
      </c>
      <c r="H3" s="16"/>
      <c r="I3" s="16" t="s">
        <v>7</v>
      </c>
      <c r="J3" s="16"/>
      <c r="K3" s="16" t="s">
        <v>8</v>
      </c>
      <c r="L3" s="16"/>
      <c r="M3" s="16" t="s">
        <v>9</v>
      </c>
      <c r="N3" s="16"/>
      <c r="O3" s="16" t="s">
        <v>10</v>
      </c>
      <c r="P3" s="16"/>
      <c r="Q3" s="16" t="s">
        <v>11</v>
      </c>
      <c r="R3" s="16"/>
      <c r="S3" s="16" t="s">
        <v>12</v>
      </c>
      <c r="T3" s="16"/>
      <c r="U3" s="16" t="s">
        <v>13</v>
      </c>
      <c r="V3" s="16"/>
    </row>
    <row r="4" spans="1:23">
      <c r="A4" s="2" t="s">
        <v>0</v>
      </c>
      <c r="B4" t="s">
        <v>49</v>
      </c>
      <c r="C4" s="3" t="s">
        <v>14</v>
      </c>
      <c r="D4" s="4" t="s">
        <v>15</v>
      </c>
      <c r="E4" s="4" t="s">
        <v>16</v>
      </c>
      <c r="F4" s="5" t="s">
        <v>17</v>
      </c>
      <c r="G4" s="4" t="s">
        <v>18</v>
      </c>
      <c r="H4" s="5" t="s">
        <v>19</v>
      </c>
      <c r="I4" s="4" t="s">
        <v>20</v>
      </c>
      <c r="J4" s="4" t="s">
        <v>21</v>
      </c>
      <c r="K4" s="4" t="s">
        <v>22</v>
      </c>
      <c r="L4" s="4" t="s">
        <v>23</v>
      </c>
      <c r="M4" s="4" t="s">
        <v>24</v>
      </c>
      <c r="N4" s="4" t="s">
        <v>25</v>
      </c>
      <c r="O4" s="4" t="s">
        <v>26</v>
      </c>
      <c r="P4" s="4" t="s">
        <v>27</v>
      </c>
      <c r="Q4" s="5" t="s">
        <v>28</v>
      </c>
      <c r="R4" s="5" t="s">
        <v>29</v>
      </c>
      <c r="S4" s="5" t="s">
        <v>30</v>
      </c>
      <c r="T4" s="5" t="s">
        <v>31</v>
      </c>
      <c r="U4" s="5" t="s">
        <v>32</v>
      </c>
      <c r="V4" s="5" t="s">
        <v>33</v>
      </c>
      <c r="W4" s="6" t="s">
        <v>34</v>
      </c>
    </row>
    <row r="5" spans="1:23">
      <c r="A5" s="17" t="s">
        <v>35</v>
      </c>
      <c r="B5" s="7" t="s">
        <v>36</v>
      </c>
      <c r="C5" s="8">
        <v>0.50230441528866399</v>
      </c>
      <c r="D5" s="8">
        <v>-0.51558428521424238</v>
      </c>
      <c r="E5" s="8">
        <v>0.27302572477639364</v>
      </c>
      <c r="F5" s="8">
        <v>0.93388333864913387</v>
      </c>
      <c r="G5" s="8">
        <v>0.7787091651044793</v>
      </c>
      <c r="H5" s="8">
        <v>0.43011419274985752</v>
      </c>
      <c r="I5" s="8">
        <v>8.8644636357502193E-2</v>
      </c>
      <c r="J5" s="8">
        <v>0.61213383420951861</v>
      </c>
      <c r="K5" s="8">
        <v>0.52051615118989392</v>
      </c>
      <c r="L5" s="8">
        <v>0.15000985913259224</v>
      </c>
      <c r="M5" s="8">
        <v>1.0437205289307436</v>
      </c>
      <c r="N5" s="8">
        <v>-6.9444543411555371E-3</v>
      </c>
      <c r="O5" s="8">
        <v>3.3856882982907308</v>
      </c>
      <c r="P5" s="8">
        <v>0.12340664733910711</v>
      </c>
      <c r="Q5" s="8">
        <v>0.17807289914263369</v>
      </c>
      <c r="R5" s="8">
        <v>0.10367225222470733</v>
      </c>
      <c r="S5" s="8">
        <v>-2.6910406724911518E-4</v>
      </c>
      <c r="T5" s="8">
        <v>0.47014235847367902</v>
      </c>
      <c r="U5" s="8">
        <v>2.0171252044201982</v>
      </c>
      <c r="V5" s="8">
        <v>0.30106262067879452</v>
      </c>
      <c r="W5" s="9">
        <f>AVERAGE(C5:V5)</f>
        <v>0.5694717141667992</v>
      </c>
    </row>
    <row r="6" spans="1:23">
      <c r="A6" s="17"/>
      <c r="B6" s="7" t="s">
        <v>37</v>
      </c>
      <c r="C6" s="10">
        <v>0.16789479082450764</v>
      </c>
      <c r="D6" s="10">
        <v>-0.11888077328060548</v>
      </c>
      <c r="E6" s="10">
        <v>6.2400995330860159E-2</v>
      </c>
      <c r="F6" s="10">
        <v>0.29233912401966883</v>
      </c>
      <c r="G6" s="10">
        <v>0.19945883878114731</v>
      </c>
      <c r="H6" s="10">
        <v>0.12529264194229686</v>
      </c>
      <c r="I6" s="10">
        <v>4.5959221975125426E-2</v>
      </c>
      <c r="J6" s="10">
        <v>0.21671081424488295</v>
      </c>
      <c r="K6" s="10">
        <v>0.16128047129398243</v>
      </c>
      <c r="L6" s="10">
        <v>3.485270438153798E-2</v>
      </c>
      <c r="M6" s="10">
        <v>0.2212299611264352</v>
      </c>
      <c r="N6" s="10">
        <v>-2.676584830540413E-3</v>
      </c>
      <c r="O6" s="10">
        <v>1.1244551673122081</v>
      </c>
      <c r="P6" s="10">
        <v>3.7225972131218261E-2</v>
      </c>
      <c r="Q6" s="10">
        <v>6.9440820712672324E-2</v>
      </c>
      <c r="R6" s="10">
        <v>4.609058716445575E-2</v>
      </c>
      <c r="S6" s="10">
        <v>-7.195823043657659E-5</v>
      </c>
      <c r="T6" s="10">
        <v>0.14146905263222823</v>
      </c>
      <c r="U6" s="10">
        <v>0.62713006781377545</v>
      </c>
      <c r="V6" s="10">
        <v>0.10679091987148688</v>
      </c>
      <c r="W6" s="9">
        <f>(C6*C7+D6*D7+E6*E7+F6*F7+G6*G7+H6*H7+I6*I7+J6*J7+K6*K7+L6*L7+M6*M7+N6*N7+O6*O7+P6*P7+Q6*Q7+R6*R7+S6*S7+T6*T7+U6*U7+V6*V7)/SUM(C7:V7)</f>
        <v>0.17238113756085727</v>
      </c>
    </row>
    <row r="7" spans="1:23">
      <c r="A7" s="17"/>
      <c r="B7" s="7" t="s">
        <v>38</v>
      </c>
      <c r="C7" s="11">
        <v>2.9917808219178084</v>
      </c>
      <c r="D7" s="11">
        <v>4.3369863013698629</v>
      </c>
      <c r="E7" s="11">
        <v>4.375342465753425</v>
      </c>
      <c r="F7" s="11">
        <v>3.1945205479452055</v>
      </c>
      <c r="G7" s="11">
        <v>3.904109589041096</v>
      </c>
      <c r="H7" s="11">
        <v>3.4328767123287673</v>
      </c>
      <c r="I7" s="11">
        <v>1.9287671232876713</v>
      </c>
      <c r="J7" s="11">
        <v>2.8246575342465752</v>
      </c>
      <c r="K7" s="11">
        <v>3.2273972602739724</v>
      </c>
      <c r="L7" s="11">
        <v>4.3041095890410963</v>
      </c>
      <c r="M7" s="11">
        <v>4.7178082191780826</v>
      </c>
      <c r="N7" s="11">
        <v>2.5945205479452054</v>
      </c>
      <c r="O7" s="11">
        <v>3.010958904109589</v>
      </c>
      <c r="P7" s="11">
        <v>3.3150684931506849</v>
      </c>
      <c r="Q7" s="11">
        <v>2.5643835616438357</v>
      </c>
      <c r="R7" s="11">
        <v>2.2493150684931509</v>
      </c>
      <c r="S7" s="11">
        <v>3.7397260273972601</v>
      </c>
      <c r="T7" s="11">
        <v>3.3232876712328765</v>
      </c>
      <c r="U7" s="11">
        <v>3.2164383561643834</v>
      </c>
      <c r="V7" s="11">
        <v>2.8191780821917809</v>
      </c>
      <c r="W7" s="12">
        <f t="shared" ref="W7:W44" si="0">AVERAGE(C7:V7)</f>
        <v>3.3035616438356166</v>
      </c>
    </row>
    <row r="8" spans="1:23">
      <c r="A8" s="17"/>
      <c r="B8" s="7" t="s">
        <v>39</v>
      </c>
      <c r="C8" s="10">
        <v>0.5023044152886641</v>
      </c>
      <c r="D8" s="10">
        <v>3.6852825807712009E-3</v>
      </c>
      <c r="E8" s="10">
        <v>0.32615025128717773</v>
      </c>
      <c r="F8" s="10">
        <v>0.99586495087322502</v>
      </c>
      <c r="G8" s="10">
        <v>1.468171927800362</v>
      </c>
      <c r="H8" s="10">
        <v>0.46116783207260481</v>
      </c>
      <c r="I8" s="10">
        <v>0.13369368046670332</v>
      </c>
      <c r="J8" s="10">
        <v>0.61213383420951861</v>
      </c>
      <c r="K8" s="10">
        <v>0.52051615118989392</v>
      </c>
      <c r="L8" s="10">
        <v>0.1662720932714474</v>
      </c>
      <c r="M8" s="10">
        <v>1.0437205289307436</v>
      </c>
      <c r="N8" s="10">
        <v>0.1445479234039331</v>
      </c>
      <c r="O8" s="10">
        <v>3.3856882982907308</v>
      </c>
      <c r="P8" s="10">
        <v>0.17144905605918295</v>
      </c>
      <c r="Q8" s="10">
        <v>0.1810105015677192</v>
      </c>
      <c r="R8" s="10">
        <v>0.10367225222470737</v>
      </c>
      <c r="S8" s="10">
        <v>0.13193588162762027</v>
      </c>
      <c r="T8" s="10">
        <v>0.47014235847367902</v>
      </c>
      <c r="U8" s="10">
        <v>2.3407672901172281</v>
      </c>
      <c r="V8" s="10">
        <v>0.30106262067879441</v>
      </c>
      <c r="W8" s="13">
        <f t="shared" si="0"/>
        <v>0.67319785652073549</v>
      </c>
    </row>
    <row r="9" spans="1:23">
      <c r="A9" s="17"/>
      <c r="B9" s="7" t="s">
        <v>40</v>
      </c>
      <c r="C9" s="10">
        <v>0</v>
      </c>
      <c r="D9" s="10">
        <v>-0.72902620973785848</v>
      </c>
      <c r="E9" s="10">
        <v>-3.1600738902349546E-2</v>
      </c>
      <c r="F9" s="10">
        <v>0</v>
      </c>
      <c r="G9" s="10">
        <v>-3.1386673527141654E-2</v>
      </c>
      <c r="H9" s="10">
        <v>-0.2323908594319134</v>
      </c>
      <c r="I9" s="10">
        <v>-0.15584295296265366</v>
      </c>
      <c r="J9" s="10">
        <v>-0.32384973701838232</v>
      </c>
      <c r="K9" s="10">
        <v>-1.8520644054073755E-2</v>
      </c>
      <c r="L9" s="10">
        <v>-5.82375892621117E-2</v>
      </c>
      <c r="M9" s="10">
        <v>-5.0335580928491053E-2</v>
      </c>
      <c r="N9" s="10">
        <v>-0.17908135776008294</v>
      </c>
      <c r="O9" s="10">
        <v>0</v>
      </c>
      <c r="P9" s="10">
        <v>-0.21519044175411806</v>
      </c>
      <c r="Q9" s="10">
        <v>-0.11867320569325855</v>
      </c>
      <c r="R9" s="10">
        <v>-0.23915942165881049</v>
      </c>
      <c r="S9" s="10">
        <v>-0.30541924360072487</v>
      </c>
      <c r="T9" s="10">
        <v>-5.3726492855903987E-3</v>
      </c>
      <c r="U9" s="10">
        <v>0</v>
      </c>
      <c r="V9" s="10">
        <v>-2.7005532431575715E-2</v>
      </c>
      <c r="W9" s="13">
        <f t="shared" si="0"/>
        <v>-0.13605464190045685</v>
      </c>
    </row>
    <row r="10" spans="1:23">
      <c r="A10" s="17"/>
      <c r="B10" s="7" t="s">
        <v>41</v>
      </c>
      <c r="C10" s="8">
        <v>-6.0988925284666928E-2</v>
      </c>
      <c r="D10" s="8">
        <v>-0.3638291426840351</v>
      </c>
      <c r="E10" s="8">
        <v>-0.14130168827991185</v>
      </c>
      <c r="F10" s="8">
        <v>-0.12778020061055395</v>
      </c>
      <c r="G10" s="8">
        <v>-0.42002355712603068</v>
      </c>
      <c r="H10" s="8">
        <v>-0.13976452715533616</v>
      </c>
      <c r="I10" s="8">
        <v>-0.1123188405797102</v>
      </c>
      <c r="J10" s="8">
        <v>-0.25428871513595519</v>
      </c>
      <c r="K10" s="8">
        <v>-4.932432432432432E-2</v>
      </c>
      <c r="L10" s="8">
        <v>-0.14052434456928842</v>
      </c>
      <c r="M10" s="8">
        <v>-0.18463553033609781</v>
      </c>
      <c r="N10" s="8">
        <v>-0.13857480936103084</v>
      </c>
      <c r="O10" s="8">
        <v>-0.17656087761274875</v>
      </c>
      <c r="P10" s="8">
        <v>-0.13991341991341988</v>
      </c>
      <c r="Q10" s="8">
        <v>-6.3287386986808913E-2</v>
      </c>
      <c r="R10" s="8">
        <v>-0.11205936920222637</v>
      </c>
      <c r="S10" s="8">
        <v>-0.11914300644487019</v>
      </c>
      <c r="T10" s="8">
        <v>-8.7125296527927554E-2</v>
      </c>
      <c r="U10" s="8">
        <v>-0.17216160424653493</v>
      </c>
      <c r="V10" s="8">
        <v>-7.0542635658914721E-2</v>
      </c>
      <c r="W10" s="13">
        <f t="shared" si="0"/>
        <v>-0.15370741010201966</v>
      </c>
    </row>
    <row r="11" spans="1:23">
      <c r="A11" s="17"/>
      <c r="B11" s="7" t="s">
        <v>42</v>
      </c>
      <c r="C11" s="10">
        <v>0.55882352941176472</v>
      </c>
      <c r="D11" s="10">
        <v>0.42105263157894735</v>
      </c>
      <c r="E11" s="10">
        <v>0.49152542372881358</v>
      </c>
      <c r="F11" s="10">
        <v>0.55263157894736847</v>
      </c>
      <c r="G11" s="10">
        <v>0.44230769230769229</v>
      </c>
      <c r="H11" s="10">
        <v>0.54716981132075471</v>
      </c>
      <c r="I11" s="10">
        <v>0.6097560975609756</v>
      </c>
      <c r="J11" s="10">
        <v>0.5</v>
      </c>
      <c r="K11" s="10">
        <v>0.58333333333333337</v>
      </c>
      <c r="L11" s="10">
        <v>0.43859649122807015</v>
      </c>
      <c r="M11" s="10">
        <v>0.5625</v>
      </c>
      <c r="N11" s="10">
        <v>0.41025641025641024</v>
      </c>
      <c r="O11" s="10">
        <v>0.5714285714285714</v>
      </c>
      <c r="P11" s="10">
        <v>0.43396226415094341</v>
      </c>
      <c r="Q11" s="10">
        <v>0.42857142857142855</v>
      </c>
      <c r="R11" s="10">
        <v>0.42307692307692307</v>
      </c>
      <c r="S11" s="10">
        <v>0.43137254901960786</v>
      </c>
      <c r="T11" s="10">
        <v>0.58974358974358976</v>
      </c>
      <c r="U11" s="10">
        <v>0.48888888888888887</v>
      </c>
      <c r="V11" s="10">
        <v>0.53846153846153844</v>
      </c>
      <c r="W11" s="21">
        <f>(C11*C12+D11*D12+E11*E12+F11*F12+G11*G12+H11*H12+I11*I12+J11*J12+K11*K12+L11*L12+M11*M12+N11*N12+O11*O12+P11*P12+Q11*Q12+R11*R12+S11*S12+T11*T12+U11*U12+V11*V12)/SUM(C12:V12)</f>
        <v>0.49401523394994562</v>
      </c>
    </row>
    <row r="12" spans="1:23">
      <c r="A12" s="17"/>
      <c r="B12" s="7" t="s">
        <v>43</v>
      </c>
      <c r="C12" s="4">
        <v>68</v>
      </c>
      <c r="D12" s="4">
        <v>114</v>
      </c>
      <c r="E12" s="4">
        <v>118</v>
      </c>
      <c r="F12" s="4">
        <v>76</v>
      </c>
      <c r="G12" s="4">
        <v>104</v>
      </c>
      <c r="H12" s="4">
        <v>106</v>
      </c>
      <c r="I12" s="4">
        <v>82</v>
      </c>
      <c r="J12" s="4">
        <v>96</v>
      </c>
      <c r="K12" s="4">
        <v>72</v>
      </c>
      <c r="L12" s="4">
        <v>114</v>
      </c>
      <c r="M12" s="4">
        <v>96</v>
      </c>
      <c r="N12" s="4">
        <v>78</v>
      </c>
      <c r="O12" s="4">
        <v>84</v>
      </c>
      <c r="P12" s="4">
        <v>106</v>
      </c>
      <c r="Q12" s="4">
        <v>98</v>
      </c>
      <c r="R12" s="4">
        <v>104</v>
      </c>
      <c r="S12" s="4">
        <v>102</v>
      </c>
      <c r="T12" s="4">
        <v>78</v>
      </c>
      <c r="U12" s="4">
        <v>90</v>
      </c>
      <c r="V12" s="4">
        <v>52</v>
      </c>
      <c r="W12" s="12">
        <f t="shared" si="0"/>
        <v>91.9</v>
      </c>
    </row>
    <row r="13" spans="1:23">
      <c r="A13" s="18" t="s">
        <v>44</v>
      </c>
      <c r="B13" s="7" t="s">
        <v>36</v>
      </c>
      <c r="C13" s="8">
        <v>0.2736943717479301</v>
      </c>
      <c r="D13" s="8">
        <v>0.13160716667741235</v>
      </c>
      <c r="E13" s="8">
        <v>0.10927752904746191</v>
      </c>
      <c r="F13" s="8">
        <v>0.2182186362641616</v>
      </c>
      <c r="G13" s="8">
        <v>1.5978634132839029</v>
      </c>
      <c r="H13" s="8">
        <v>0.50864602715049845</v>
      </c>
      <c r="I13" s="8">
        <v>-0.11691393402152117</v>
      </c>
      <c r="J13" s="8">
        <v>0.40775505434804593</v>
      </c>
      <c r="K13" s="8">
        <v>0.33947333526718748</v>
      </c>
      <c r="L13" s="8">
        <v>7.8435834315291775E-2</v>
      </c>
      <c r="M13" s="8">
        <v>0.52622764653705967</v>
      </c>
      <c r="N13" s="8">
        <v>-9.429924169903714E-2</v>
      </c>
      <c r="O13" s="8">
        <v>3.469253552905105</v>
      </c>
      <c r="P13" s="8">
        <v>0.30720665623732835</v>
      </c>
      <c r="Q13" s="8">
        <v>0.14285579520544056</v>
      </c>
      <c r="R13" s="8">
        <v>-0.28642036579635999</v>
      </c>
      <c r="S13" s="8">
        <v>0.15531936582763017</v>
      </c>
      <c r="T13" s="8">
        <v>0.15252462959911317</v>
      </c>
      <c r="U13" s="8">
        <v>-0.30198320196096362</v>
      </c>
      <c r="V13" s="8">
        <v>-0.25268902883018129</v>
      </c>
      <c r="W13" s="9">
        <f t="shared" si="0"/>
        <v>0.36830266210527529</v>
      </c>
    </row>
    <row r="14" spans="1:23">
      <c r="A14" s="18"/>
      <c r="B14" s="7" t="s">
        <v>37</v>
      </c>
      <c r="C14" s="10">
        <v>8.2085822258006966E-2</v>
      </c>
      <c r="D14" s="10">
        <v>2.7231641631097224E-2</v>
      </c>
      <c r="E14" s="10">
        <v>2.232025635272725E-2</v>
      </c>
      <c r="F14" s="10">
        <v>6.2864879428902121E-2</v>
      </c>
      <c r="G14" s="10">
        <v>0.39247654498561546</v>
      </c>
      <c r="H14" s="10">
        <v>0.1476975337390071</v>
      </c>
      <c r="I14" s="10">
        <v>-6.6469759996659231E-2</v>
      </c>
      <c r="J14" s="10">
        <v>0.1365418301257218</v>
      </c>
      <c r="K14" s="10">
        <v>8.6709424333466359E-2</v>
      </c>
      <c r="L14" s="10">
        <v>1.6156365420474886E-2</v>
      </c>
      <c r="M14" s="10">
        <v>0.10371117223867536</v>
      </c>
      <c r="N14" s="10">
        <v>-3.8847881738316652E-2</v>
      </c>
      <c r="O14" s="10">
        <v>1.0552312890086362</v>
      </c>
      <c r="P14" s="10">
        <v>8.9275819686803218E-2</v>
      </c>
      <c r="Q14" s="10">
        <v>6.2000434304382644E-2</v>
      </c>
      <c r="R14" s="10">
        <v>-0.10924078737269738</v>
      </c>
      <c r="S14" s="10">
        <v>3.3926731614054469E-2</v>
      </c>
      <c r="T14" s="10">
        <v>4.1146703476479161E-2</v>
      </c>
      <c r="U14" s="10">
        <v>-9.9659917464513303E-2</v>
      </c>
      <c r="V14" s="10">
        <v>-9.822310492333991E-2</v>
      </c>
      <c r="W14" s="9">
        <f>(C14*C15+D14*D15+E14*E15+F14*F15+G14*G15+H14*H15+I14*I15+J14*J15+K14*K15+L14*L15+M14*M15+N14*N15+O14*O15+P14*P15+Q14*Q15+R14*R15+S14*S15+T14*T15+U14*U15+V14*V15)/SUM(C15:V15)</f>
        <v>0.10432288659663624</v>
      </c>
    </row>
    <row r="15" spans="1:23">
      <c r="A15" s="18"/>
      <c r="B15" s="7" t="s">
        <v>38</v>
      </c>
      <c r="C15" s="11">
        <v>3.3342465753424659</v>
      </c>
      <c r="D15" s="11">
        <v>4.8328767123287673</v>
      </c>
      <c r="E15" s="11">
        <v>4.8958904109589039</v>
      </c>
      <c r="F15" s="11">
        <v>3.4712328767123286</v>
      </c>
      <c r="G15" s="11">
        <v>4.0712328767123287</v>
      </c>
      <c r="H15" s="11">
        <v>3.4438356164383563</v>
      </c>
      <c r="I15" s="11">
        <v>1.7589041095890412</v>
      </c>
      <c r="J15" s="11">
        <v>2.9863013698630136</v>
      </c>
      <c r="K15" s="11">
        <v>3.9150684931506849</v>
      </c>
      <c r="L15" s="11">
        <v>4.8547945205479452</v>
      </c>
      <c r="M15" s="11">
        <v>5.0739726027397261</v>
      </c>
      <c r="N15" s="11">
        <v>2.4273972602739726</v>
      </c>
      <c r="O15" s="11">
        <v>3.2876712328767121</v>
      </c>
      <c r="P15" s="11">
        <v>3.441095890410959</v>
      </c>
      <c r="Q15" s="11">
        <v>2.3041095890410959</v>
      </c>
      <c r="R15" s="11">
        <v>2.6219178082191781</v>
      </c>
      <c r="S15" s="11">
        <v>4.5780821917808217</v>
      </c>
      <c r="T15" s="11">
        <v>3.7068493150684931</v>
      </c>
      <c r="U15" s="11">
        <v>3.0301369863013701</v>
      </c>
      <c r="V15" s="11">
        <v>2.5726027397260274</v>
      </c>
      <c r="W15" s="12">
        <f t="shared" si="0"/>
        <v>3.5304109589041097</v>
      </c>
    </row>
    <row r="16" spans="1:23">
      <c r="A16" s="18"/>
      <c r="B16" s="7" t="s">
        <v>39</v>
      </c>
      <c r="C16" s="10">
        <v>0.27369437174793004</v>
      </c>
      <c r="D16" s="10">
        <v>0.13160716667741226</v>
      </c>
      <c r="E16" s="10">
        <v>0.18835812360528409</v>
      </c>
      <c r="F16" s="10">
        <v>0.74586851797462284</v>
      </c>
      <c r="G16" s="10">
        <v>2.8295606091052163</v>
      </c>
      <c r="H16" s="10">
        <v>0.52023910625257686</v>
      </c>
      <c r="I16" s="10">
        <v>0.179506614566601</v>
      </c>
      <c r="J16" s="10">
        <v>0.40775505434804588</v>
      </c>
      <c r="K16" s="10">
        <v>0.34380927982856063</v>
      </c>
      <c r="L16" s="10">
        <v>7.8435834315291691E-2</v>
      </c>
      <c r="M16" s="10">
        <v>0.52622764653705956</v>
      </c>
      <c r="N16" s="10">
        <v>0.12417739628040053</v>
      </c>
      <c r="O16" s="10">
        <v>3.469253552905105</v>
      </c>
      <c r="P16" s="10">
        <v>0.33451822504851381</v>
      </c>
      <c r="Q16" s="10">
        <v>0.16703774689255951</v>
      </c>
      <c r="R16" s="10">
        <v>2.7247928689556743E-2</v>
      </c>
      <c r="S16" s="10">
        <v>0.15531936582763023</v>
      </c>
      <c r="T16" s="10">
        <v>0.15252462959911312</v>
      </c>
      <c r="U16" s="10">
        <v>8.0526178473339621E-2</v>
      </c>
      <c r="V16" s="10">
        <v>0</v>
      </c>
      <c r="W16" s="13">
        <f t="shared" si="0"/>
        <v>0.536783367433741</v>
      </c>
    </row>
    <row r="17" spans="1:23">
      <c r="A17" s="18"/>
      <c r="B17" s="7" t="s">
        <v>40</v>
      </c>
      <c r="C17" s="10">
        <v>-1.5072377257125852E-2</v>
      </c>
      <c r="D17" s="10">
        <v>-0.48034310176055084</v>
      </c>
      <c r="E17" s="10">
        <v>-0.14660200432510251</v>
      </c>
      <c r="F17" s="10">
        <v>-3.3419354838709697E-2</v>
      </c>
      <c r="G17" s="10">
        <v>-4.3992796501157727E-2</v>
      </c>
      <c r="H17" s="10">
        <v>-0.21760521587773524</v>
      </c>
      <c r="I17" s="10">
        <v>-0.18200838699780861</v>
      </c>
      <c r="J17" s="10">
        <v>-0.37659158900799222</v>
      </c>
      <c r="K17" s="10">
        <v>-2.0982548793068646E-2</v>
      </c>
      <c r="L17" s="10">
        <v>-0.17467913807935176</v>
      </c>
      <c r="M17" s="10">
        <v>-4.7740181375924069E-2</v>
      </c>
      <c r="N17" s="10">
        <v>-0.15930898549682054</v>
      </c>
      <c r="O17" s="10">
        <v>0</v>
      </c>
      <c r="P17" s="10">
        <v>-4.9169737219601328E-2</v>
      </c>
      <c r="Q17" s="10">
        <v>-0.15130568501284317</v>
      </c>
      <c r="R17" s="10">
        <v>-0.42680275981844801</v>
      </c>
      <c r="S17" s="10">
        <v>-0.23534757820881425</v>
      </c>
      <c r="T17" s="10">
        <v>-0.21186955011522798</v>
      </c>
      <c r="U17" s="10">
        <v>-0.4290743402312151</v>
      </c>
      <c r="V17" s="10">
        <v>-0.34299490610223288</v>
      </c>
      <c r="W17" s="13">
        <f t="shared" si="0"/>
        <v>-0.18724551185098653</v>
      </c>
    </row>
    <row r="18" spans="1:23">
      <c r="A18" s="18"/>
      <c r="B18" s="7" t="s">
        <v>41</v>
      </c>
      <c r="C18" s="8">
        <v>-0.10403333829438899</v>
      </c>
      <c r="D18" s="8">
        <v>-0.40325530358449158</v>
      </c>
      <c r="E18" s="8">
        <v>-9.1866588648332415E-2</v>
      </c>
      <c r="F18" s="8">
        <v>-0.26113671274961603</v>
      </c>
      <c r="G18" s="8">
        <v>-0.12169589112797696</v>
      </c>
      <c r="H18" s="8">
        <v>-0.15660036166365277</v>
      </c>
      <c r="I18" s="8">
        <v>-0.27215521761929728</v>
      </c>
      <c r="J18" s="8">
        <v>-0.24894217207334268</v>
      </c>
      <c r="K18" s="8">
        <v>-8.0919931856899496E-2</v>
      </c>
      <c r="L18" s="8">
        <v>-7.2757030203838613E-2</v>
      </c>
      <c r="M18" s="8">
        <v>-0.27629733520336608</v>
      </c>
      <c r="N18" s="8">
        <v>-0.2168243416006137</v>
      </c>
      <c r="O18" s="8">
        <v>-0.14563676583449958</v>
      </c>
      <c r="P18" s="8">
        <v>-7.2051958595494292E-2</v>
      </c>
      <c r="Q18" s="8">
        <v>-9.7787294789436152E-2</v>
      </c>
      <c r="R18" s="8">
        <v>-0.17833553500660504</v>
      </c>
      <c r="S18" s="8">
        <v>-0.17148014440433212</v>
      </c>
      <c r="T18" s="8">
        <v>-0.10939874104623393</v>
      </c>
      <c r="U18" s="8">
        <v>-0.28462688595895058</v>
      </c>
      <c r="V18" s="8">
        <v>-0.12899824253075565</v>
      </c>
      <c r="W18" s="13">
        <f t="shared" si="0"/>
        <v>-0.17473998963960619</v>
      </c>
    </row>
    <row r="19" spans="1:23">
      <c r="A19" s="18"/>
      <c r="B19" s="7" t="s">
        <v>42</v>
      </c>
      <c r="C19" s="10">
        <v>0.5</v>
      </c>
      <c r="D19" s="10">
        <v>0.39473684210526316</v>
      </c>
      <c r="E19" s="10">
        <v>0.4</v>
      </c>
      <c r="F19" s="10">
        <v>0.46875</v>
      </c>
      <c r="G19" s="10">
        <v>0.61538461538461542</v>
      </c>
      <c r="H19" s="10">
        <v>0.41666666666666669</v>
      </c>
      <c r="I19" s="10">
        <v>0.4</v>
      </c>
      <c r="J19" s="10">
        <v>0.43243243243243246</v>
      </c>
      <c r="K19" s="10">
        <v>0.48275862068965519</v>
      </c>
      <c r="L19" s="10">
        <v>0.44117647058823528</v>
      </c>
      <c r="M19" s="10">
        <v>0.43243243243243246</v>
      </c>
      <c r="N19" s="10">
        <v>0.4</v>
      </c>
      <c r="O19" s="10">
        <v>0.42857142857142855</v>
      </c>
      <c r="P19" s="10">
        <v>0.45</v>
      </c>
      <c r="Q19" s="10">
        <v>0.43333333333333335</v>
      </c>
      <c r="R19" s="10">
        <v>0.36585365853658536</v>
      </c>
      <c r="S19" s="10">
        <v>0.5161290322580645</v>
      </c>
      <c r="T19" s="10">
        <v>0.5</v>
      </c>
      <c r="U19" s="10">
        <v>0.43478260869565216</v>
      </c>
      <c r="V19" s="10">
        <v>0.35714285714285715</v>
      </c>
      <c r="W19" s="21">
        <f>(C19*C20+D19*D20+E19*E20+F19*F20+G19*G20+H19*H20+I19*I20+J19*J20+K19*K20+L19*L20+M19*M20+N19*N20+O19*O20+P19*P20+Q19*Q20+R19*R20+S19*S20+T19*T20+U19*U20+V19*V20)/SUM(C20:V20)</f>
        <v>0.43906250000000002</v>
      </c>
    </row>
    <row r="20" spans="1:23">
      <c r="A20" s="18"/>
      <c r="B20" s="7" t="s">
        <v>43</v>
      </c>
      <c r="C20" s="4">
        <v>48</v>
      </c>
      <c r="D20" s="4">
        <v>76</v>
      </c>
      <c r="E20" s="4">
        <v>60</v>
      </c>
      <c r="F20" s="4">
        <v>64</v>
      </c>
      <c r="G20" s="4">
        <v>52</v>
      </c>
      <c r="H20" s="4">
        <v>72</v>
      </c>
      <c r="I20" s="4">
        <v>80</v>
      </c>
      <c r="J20" s="4">
        <v>74</v>
      </c>
      <c r="K20" s="4">
        <v>58</v>
      </c>
      <c r="L20" s="4">
        <v>68</v>
      </c>
      <c r="M20" s="4">
        <v>74</v>
      </c>
      <c r="N20" s="4">
        <v>40</v>
      </c>
      <c r="O20" s="4">
        <v>70</v>
      </c>
      <c r="P20" s="4">
        <v>40</v>
      </c>
      <c r="Q20" s="4">
        <v>60</v>
      </c>
      <c r="R20" s="4">
        <v>82</v>
      </c>
      <c r="S20" s="4">
        <v>62</v>
      </c>
      <c r="T20" s="4">
        <v>52</v>
      </c>
      <c r="U20" s="4">
        <v>92</v>
      </c>
      <c r="V20" s="4">
        <v>56</v>
      </c>
      <c r="W20" s="12">
        <f t="shared" si="0"/>
        <v>64</v>
      </c>
    </row>
    <row r="21" spans="1:23">
      <c r="A21" s="18" t="s">
        <v>45</v>
      </c>
      <c r="B21" s="7" t="s">
        <v>36</v>
      </c>
      <c r="C21" s="8">
        <v>0.39501735031124885</v>
      </c>
      <c r="D21" s="8">
        <v>-0.23834708081616152</v>
      </c>
      <c r="E21" s="8">
        <v>-7.3992380628687182E-2</v>
      </c>
      <c r="F21" s="8">
        <v>0.46513262459729465</v>
      </c>
      <c r="G21" s="8">
        <v>1.2188190897258413</v>
      </c>
      <c r="H21" s="8">
        <v>0.35918563678739979</v>
      </c>
      <c r="I21" s="8">
        <v>0.14759994329940618</v>
      </c>
      <c r="J21" s="8">
        <v>0.24172236087558807</v>
      </c>
      <c r="K21" s="8">
        <v>0.33321628090271638</v>
      </c>
      <c r="L21" s="8">
        <v>-6.4425364400418461E-2</v>
      </c>
      <c r="M21" s="8">
        <v>0.48974770110186738</v>
      </c>
      <c r="N21" s="8">
        <v>-4.2417187147488322E-2</v>
      </c>
      <c r="O21" s="8">
        <v>7.3300035759037243</v>
      </c>
      <c r="P21" s="8">
        <v>-0.16598332568973095</v>
      </c>
      <c r="Q21" s="8">
        <v>0.44568116574771866</v>
      </c>
      <c r="R21" s="8">
        <v>0.26133104608287372</v>
      </c>
      <c r="S21" s="8">
        <v>0.21742792192312321</v>
      </c>
      <c r="T21" s="8">
        <v>0.53142836930928383</v>
      </c>
      <c r="U21" s="8">
        <v>3.3789762796925764</v>
      </c>
      <c r="V21" s="8">
        <v>2.4057188780429284E-2</v>
      </c>
      <c r="W21" s="9">
        <f t="shared" si="0"/>
        <v>0.76270905981793025</v>
      </c>
    </row>
    <row r="22" spans="1:23">
      <c r="A22" s="18"/>
      <c r="B22" s="7" t="s">
        <v>37</v>
      </c>
      <c r="C22" s="10">
        <v>0.10664299768018183</v>
      </c>
      <c r="D22" s="10">
        <v>-5.5200941940291216E-2</v>
      </c>
      <c r="E22" s="10">
        <v>-1.5476916291960355E-2</v>
      </c>
      <c r="F22" s="10">
        <v>0.13389070029811714</v>
      </c>
      <c r="G22" s="10">
        <v>0.30181069725232845</v>
      </c>
      <c r="H22" s="10">
        <v>0.1042981363782028</v>
      </c>
      <c r="I22" s="10">
        <v>5.297343097766298E-2</v>
      </c>
      <c r="J22" s="10">
        <v>7.4079480872871251E-2</v>
      </c>
      <c r="K22" s="10">
        <v>9.1035885126864877E-2</v>
      </c>
      <c r="L22" s="10">
        <v>-1.3639940838835697E-2</v>
      </c>
      <c r="M22" s="10">
        <v>9.8815871145484568E-2</v>
      </c>
      <c r="N22" s="10">
        <v>-1.525347124022979E-2</v>
      </c>
      <c r="O22" s="10">
        <v>1.4596024578313471</v>
      </c>
      <c r="P22" s="10">
        <v>-4.135420742440396E-2</v>
      </c>
      <c r="Q22" s="10">
        <v>0.11586440562529722</v>
      </c>
      <c r="R22" s="10">
        <v>7.008510787674424E-2</v>
      </c>
      <c r="S22" s="10">
        <v>4.9292665529155261E-2</v>
      </c>
      <c r="T22" s="10">
        <v>0.1280338975563621</v>
      </c>
      <c r="U22" s="10">
        <v>1.0914392407856552</v>
      </c>
      <c r="V22" s="10">
        <v>6.6220768513248034E-3</v>
      </c>
      <c r="W22" s="9">
        <f>(C22*C23+D22*D23+E22*E23+F22*F23+G22*G23+H22*H23+I22*I23+J22*J23+K22*K23+L22*L23+M22*M23+N22*N23+O22*O23+P22*P23+Q22*Q23+R22*R23+S22*S23+T22*T23+U22*U23+V22*V23)/SUM(C23:V23)</f>
        <v>0.1959932461514676</v>
      </c>
    </row>
    <row r="23" spans="1:23">
      <c r="A23" s="18"/>
      <c r="B23" s="7" t="s">
        <v>38</v>
      </c>
      <c r="C23" s="11">
        <v>3.7041095890410958</v>
      </c>
      <c r="D23" s="11">
        <v>4.3178082191780822</v>
      </c>
      <c r="E23" s="11">
        <v>4.7808219178082192</v>
      </c>
      <c r="F23" s="11">
        <v>3.473972602739726</v>
      </c>
      <c r="G23" s="11">
        <v>4.0383561643835613</v>
      </c>
      <c r="H23" s="11">
        <v>3.4438356164383563</v>
      </c>
      <c r="I23" s="11">
        <v>2.7863013698630139</v>
      </c>
      <c r="J23" s="11">
        <v>3.2630136986301368</v>
      </c>
      <c r="K23" s="11">
        <v>3.6602739726027398</v>
      </c>
      <c r="L23" s="11">
        <v>4.7232876712328764</v>
      </c>
      <c r="M23" s="11">
        <v>4.956164383561644</v>
      </c>
      <c r="N23" s="11">
        <v>2.7808219178082192</v>
      </c>
      <c r="O23" s="11">
        <v>5.021917808219178</v>
      </c>
      <c r="P23" s="11">
        <v>4.0136986301369859</v>
      </c>
      <c r="Q23" s="11">
        <v>3.8465753424657536</v>
      </c>
      <c r="R23" s="11">
        <v>3.7287671232876711</v>
      </c>
      <c r="S23" s="11">
        <v>4.4109589041095889</v>
      </c>
      <c r="T23" s="11">
        <v>4.1506849315068495</v>
      </c>
      <c r="U23" s="11">
        <v>3.095890410958904</v>
      </c>
      <c r="V23" s="11">
        <v>3.6328767123287671</v>
      </c>
      <c r="W23" s="12">
        <f t="shared" si="0"/>
        <v>3.8915068493150677</v>
      </c>
    </row>
    <row r="24" spans="1:23">
      <c r="A24" s="18"/>
      <c r="B24" s="7" t="s">
        <v>39</v>
      </c>
      <c r="C24" s="10">
        <v>0.39501735031124896</v>
      </c>
      <c r="D24" s="10">
        <v>8.0673557583257598E-3</v>
      </c>
      <c r="E24" s="10">
        <v>0.18895231185026945</v>
      </c>
      <c r="F24" s="10">
        <v>0.8085907065225203</v>
      </c>
      <c r="G24" s="10">
        <v>2.2236510863253556</v>
      </c>
      <c r="H24" s="10">
        <v>0.35918563678739984</v>
      </c>
      <c r="I24" s="10">
        <v>0.15786881987823975</v>
      </c>
      <c r="J24" s="10">
        <v>0.24172236087558815</v>
      </c>
      <c r="K24" s="10">
        <v>0.35037224393338762</v>
      </c>
      <c r="L24" s="10">
        <v>5.3472072818701123E-2</v>
      </c>
      <c r="M24" s="10">
        <v>0.48974770110186738</v>
      </c>
      <c r="N24" s="10">
        <v>0.12964543828537473</v>
      </c>
      <c r="O24" s="10">
        <v>7.3300035759037234</v>
      </c>
      <c r="P24" s="10">
        <v>9.529875832625806E-2</v>
      </c>
      <c r="Q24" s="10">
        <v>0.44914589229089247</v>
      </c>
      <c r="R24" s="10">
        <v>0.26133104608287366</v>
      </c>
      <c r="S24" s="10">
        <v>0.24584129762738954</v>
      </c>
      <c r="T24" s="10">
        <v>0.53142836930928383</v>
      </c>
      <c r="U24" s="10">
        <v>3.8841860331234837</v>
      </c>
      <c r="V24" s="10">
        <v>7.5075764787170277E-2</v>
      </c>
      <c r="W24" s="13">
        <f t="shared" si="0"/>
        <v>0.91393019109496765</v>
      </c>
    </row>
    <row r="25" spans="1:23">
      <c r="A25" s="18"/>
      <c r="B25" s="7" t="s">
        <v>40</v>
      </c>
      <c r="C25" s="10">
        <v>-4.308800631604541E-2</v>
      </c>
      <c r="D25" s="10">
        <v>-0.67307617935749076</v>
      </c>
      <c r="E25" s="10">
        <v>-0.35999119522892997</v>
      </c>
      <c r="F25" s="10">
        <v>-3.3720737755183736E-2</v>
      </c>
      <c r="G25" s="10">
        <v>-1.2195121951219506E-2</v>
      </c>
      <c r="H25" s="10">
        <v>-0.265131636662648</v>
      </c>
      <c r="I25" s="10">
        <v>-0.22448730430035269</v>
      </c>
      <c r="J25" s="10">
        <v>-0.33993257958156248</v>
      </c>
      <c r="K25" s="10">
        <v>-0.14062042079081494</v>
      </c>
      <c r="L25" s="10">
        <v>-0.16400661553892859</v>
      </c>
      <c r="M25" s="10">
        <v>-0.1255896800987189</v>
      </c>
      <c r="N25" s="10">
        <v>-0.22450397174275921</v>
      </c>
      <c r="O25" s="10">
        <v>-2.6614987080103417E-2</v>
      </c>
      <c r="P25" s="10">
        <v>-0.45670666681217076</v>
      </c>
      <c r="Q25" s="10">
        <v>-0.11720822001674222</v>
      </c>
      <c r="R25" s="10">
        <v>-0.3887845887021531</v>
      </c>
      <c r="S25" s="10">
        <v>-0.10466592151726388</v>
      </c>
      <c r="T25" s="10">
        <v>-3.969392635102835E-2</v>
      </c>
      <c r="U25" s="10">
        <v>-8.7802463220198204E-2</v>
      </c>
      <c r="V25" s="10">
        <v>-0.28408418299675703</v>
      </c>
      <c r="W25" s="13">
        <f t="shared" si="0"/>
        <v>-0.20559522030105354</v>
      </c>
    </row>
    <row r="26" spans="1:23">
      <c r="A26" s="18"/>
      <c r="B26" s="7" t="s">
        <v>41</v>
      </c>
      <c r="C26" s="8">
        <v>-3.6023054755043193E-2</v>
      </c>
      <c r="D26" s="8">
        <v>-0.18565985452026323</v>
      </c>
      <c r="E26" s="8">
        <v>-0.1395252553132762</v>
      </c>
      <c r="F26" s="8">
        <v>-0.12001733102253032</v>
      </c>
      <c r="G26" s="8">
        <v>-0.19365689572320988</v>
      </c>
      <c r="H26" s="8">
        <v>-7.7854671280276899E-2</v>
      </c>
      <c r="I26" s="8">
        <v>-0.15106951871657748</v>
      </c>
      <c r="J26" s="8">
        <v>-0.15981169474727464</v>
      </c>
      <c r="K26" s="8">
        <v>-7.1316614420062763E-2</v>
      </c>
      <c r="L26" s="8">
        <v>-0.10530268889890326</v>
      </c>
      <c r="M26" s="8">
        <v>-0.1767298369325695</v>
      </c>
      <c r="N26" s="8">
        <v>-0.10827121050763222</v>
      </c>
      <c r="O26" s="8">
        <v>-0.11757964703185886</v>
      </c>
      <c r="P26" s="8">
        <v>-0.12243852459016391</v>
      </c>
      <c r="Q26" s="8">
        <v>-0.20240314895380151</v>
      </c>
      <c r="R26" s="8">
        <v>-0.15580926796507721</v>
      </c>
      <c r="S26" s="8">
        <v>-0.17446043165467617</v>
      </c>
      <c r="T26" s="8">
        <v>-4.9759495770442808E-2</v>
      </c>
      <c r="U26" s="8">
        <v>-0.10154039610185484</v>
      </c>
      <c r="V26" s="8">
        <v>-0.1265552790615001</v>
      </c>
      <c r="W26" s="13">
        <f t="shared" si="0"/>
        <v>-0.12878924089834975</v>
      </c>
    </row>
    <row r="27" spans="1:23">
      <c r="A27" s="18"/>
      <c r="B27" s="7" t="s">
        <v>42</v>
      </c>
      <c r="C27" s="10">
        <v>0.45454545454545453</v>
      </c>
      <c r="D27" s="10">
        <v>0.50819672131147542</v>
      </c>
      <c r="E27" s="10">
        <v>0.45833333333333331</v>
      </c>
      <c r="F27" s="10">
        <v>0.36956521739130432</v>
      </c>
      <c r="G27" s="10">
        <v>0.42307692307692307</v>
      </c>
      <c r="H27" s="10">
        <v>0.44897959183673469</v>
      </c>
      <c r="I27" s="10">
        <v>0.46341463414634149</v>
      </c>
      <c r="J27" s="10">
        <v>0.37313432835820898</v>
      </c>
      <c r="K27" s="10">
        <v>0.6</v>
      </c>
      <c r="L27" s="10">
        <v>0.39655172413793105</v>
      </c>
      <c r="M27" s="10">
        <v>0.51162790697674421</v>
      </c>
      <c r="N27" s="10">
        <v>0.43902439024390244</v>
      </c>
      <c r="O27" s="10">
        <v>0.42857142857142855</v>
      </c>
      <c r="P27" s="10">
        <v>0.33823529411764708</v>
      </c>
      <c r="Q27" s="10">
        <v>0.5957446808510638</v>
      </c>
      <c r="R27" s="10">
        <v>0.40816326530612246</v>
      </c>
      <c r="S27" s="10">
        <v>0.47826086956521741</v>
      </c>
      <c r="T27" s="10">
        <v>0.59090909090909094</v>
      </c>
      <c r="U27" s="10">
        <v>0.55769230769230771</v>
      </c>
      <c r="V27" s="10">
        <v>0.33333333333333331</v>
      </c>
      <c r="W27" s="21">
        <f>(C27*C28+D27*D28+E27*E28+F27*F28+G27*G28+H27*H28+I27*I28+J27*J28+K27*K28+L27*L28+M27*M28+N27*N28+O27*O28+P27*P28+Q27*Q28+R27*R28+S27*S28+T27*T28+U27*U28+V27*V28)/SUM(C28:V28)</f>
        <v>0.45353535353535351</v>
      </c>
    </row>
    <row r="28" spans="1:23">
      <c r="A28" s="18"/>
      <c r="B28" s="7" t="s">
        <v>43</v>
      </c>
      <c r="C28" s="4">
        <v>88</v>
      </c>
      <c r="D28" s="4">
        <v>122</v>
      </c>
      <c r="E28" s="4">
        <v>96</v>
      </c>
      <c r="F28" s="4">
        <v>92</v>
      </c>
      <c r="G28" s="4">
        <v>104</v>
      </c>
      <c r="H28" s="4">
        <v>98</v>
      </c>
      <c r="I28" s="4">
        <v>82</v>
      </c>
      <c r="J28" s="4">
        <v>134</v>
      </c>
      <c r="K28" s="4">
        <v>80</v>
      </c>
      <c r="L28" s="4">
        <v>116</v>
      </c>
      <c r="M28" s="4">
        <v>86</v>
      </c>
      <c r="N28" s="4">
        <v>82</v>
      </c>
      <c r="O28" s="4">
        <v>98</v>
      </c>
      <c r="P28" s="4">
        <v>136</v>
      </c>
      <c r="Q28" s="4">
        <v>94</v>
      </c>
      <c r="R28" s="4">
        <v>98</v>
      </c>
      <c r="S28" s="4">
        <v>92</v>
      </c>
      <c r="T28" s="4">
        <v>88</v>
      </c>
      <c r="U28" s="4">
        <v>104</v>
      </c>
      <c r="V28" s="4">
        <v>90</v>
      </c>
      <c r="W28" s="12">
        <f t="shared" si="0"/>
        <v>99</v>
      </c>
    </row>
    <row r="29" spans="1:23">
      <c r="A29" s="18" t="s">
        <v>46</v>
      </c>
      <c r="B29" s="7" t="s">
        <v>36</v>
      </c>
      <c r="C29" s="8">
        <v>6.842820964524754E-2</v>
      </c>
      <c r="D29" s="8">
        <v>0.1454102824067669</v>
      </c>
      <c r="E29" s="8">
        <v>0.3064426499731967</v>
      </c>
      <c r="F29" s="8">
        <v>0.14674033520524699</v>
      </c>
      <c r="G29" s="8">
        <v>1.1305120029829765</v>
      </c>
      <c r="H29" s="8">
        <v>0.61539779425399366</v>
      </c>
      <c r="I29" s="8">
        <v>0.24314731464551254</v>
      </c>
      <c r="J29" s="8">
        <v>1.5316430193440556</v>
      </c>
      <c r="K29" s="8">
        <v>0.55931182127942169</v>
      </c>
      <c r="L29" s="8">
        <v>0.1799750772879809</v>
      </c>
      <c r="M29" s="8">
        <v>0.34497215943991311</v>
      </c>
      <c r="N29" s="8">
        <v>-1.1307939226539387E-2</v>
      </c>
      <c r="O29" s="8">
        <v>7.1601987590120757</v>
      </c>
      <c r="P29" s="8">
        <v>1.1407631175802457E-2</v>
      </c>
      <c r="Q29" s="8">
        <v>0.32805689871603505</v>
      </c>
      <c r="R29" s="8">
        <v>-0.347528515250907</v>
      </c>
      <c r="S29" s="8">
        <v>0.63712092495011174</v>
      </c>
      <c r="T29" s="8">
        <v>0.49407880399797799</v>
      </c>
      <c r="U29" s="8">
        <v>0.69526341888865573</v>
      </c>
      <c r="V29" s="8">
        <v>1.1200754871659382</v>
      </c>
      <c r="W29" s="9">
        <f t="shared" si="0"/>
        <v>0.76796730679467307</v>
      </c>
    </row>
    <row r="30" spans="1:23">
      <c r="A30" s="18"/>
      <c r="B30" s="7" t="s">
        <v>37</v>
      </c>
      <c r="C30" s="10">
        <v>1.6841737370543057E-2</v>
      </c>
      <c r="D30" s="10">
        <v>3.2521294778474215E-2</v>
      </c>
      <c r="E30" s="10">
        <v>5.6291679537099543E-2</v>
      </c>
      <c r="F30" s="10">
        <v>4.0948182224705774E-2</v>
      </c>
      <c r="G30" s="10">
        <v>0.30185580182061916</v>
      </c>
      <c r="H30" s="10">
        <v>0.17644948539097227</v>
      </c>
      <c r="I30" s="10">
        <v>0.10005498291500797</v>
      </c>
      <c r="J30" s="10">
        <v>0.52053044884597788</v>
      </c>
      <c r="K30" s="10">
        <v>0.13591798586350795</v>
      </c>
      <c r="L30" s="10">
        <v>3.3227568644467895E-2</v>
      </c>
      <c r="M30" s="10">
        <v>6.2272422450825066E-2</v>
      </c>
      <c r="N30" s="10">
        <v>-4.2073372249611376E-3</v>
      </c>
      <c r="O30" s="10">
        <v>1.3791411857727744</v>
      </c>
      <c r="P30" s="10">
        <v>2.6554753693672811E-3</v>
      </c>
      <c r="Q30" s="10">
        <v>7.7451984496347215E-2</v>
      </c>
      <c r="R30" s="10">
        <v>-0.10296096433975735</v>
      </c>
      <c r="S30" s="10">
        <v>0.13639245607436412</v>
      </c>
      <c r="T30" s="10">
        <v>0.12497488805215659</v>
      </c>
      <c r="U30" s="10">
        <v>0.28513612122961723</v>
      </c>
      <c r="V30" s="10">
        <v>0.2764216043377738</v>
      </c>
      <c r="W30" s="9">
        <f>(C30*C31+D30*D31+E30*E31+F30*F31+G30*G31+H30*H31+I30*I31+J30*J31+K30*K31+L30*L31+M30*M31+N30*N31+O30*O31+P30*P31+Q30*Q31+R30*R31+S30*S31+T30*T31+U30*U31+V30*V31)/SUM(C31:V31)</f>
        <v>0.19165708316300689</v>
      </c>
    </row>
    <row r="31" spans="1:23">
      <c r="A31" s="18"/>
      <c r="B31" s="7" t="s">
        <v>38</v>
      </c>
      <c r="C31" s="11">
        <v>4.0630136986301366</v>
      </c>
      <c r="D31" s="11">
        <v>4.4712328767123291</v>
      </c>
      <c r="E31" s="11">
        <v>5.4438356164383563</v>
      </c>
      <c r="F31" s="11">
        <v>3.5835616438356164</v>
      </c>
      <c r="G31" s="11">
        <v>3.7452054794520548</v>
      </c>
      <c r="H31" s="11">
        <v>3.4876712328767123</v>
      </c>
      <c r="I31" s="11">
        <v>2.43013698630137</v>
      </c>
      <c r="J31" s="11">
        <v>2.9424657534246577</v>
      </c>
      <c r="K31" s="11">
        <v>4.1150684931506847</v>
      </c>
      <c r="L31" s="11">
        <v>5.4164383561643836</v>
      </c>
      <c r="M31" s="11">
        <v>5.5397260273972604</v>
      </c>
      <c r="N31" s="11">
        <v>2.6876712328767125</v>
      </c>
      <c r="O31" s="11">
        <v>5.1917808219178081</v>
      </c>
      <c r="P31" s="11">
        <v>4.2958904109589042</v>
      </c>
      <c r="Q31" s="11">
        <v>4.2356164383561641</v>
      </c>
      <c r="R31" s="11">
        <v>3.3753424657534246</v>
      </c>
      <c r="S31" s="11">
        <v>4.6712328767123283</v>
      </c>
      <c r="T31" s="11">
        <v>3.9534246575342467</v>
      </c>
      <c r="U31" s="11">
        <v>2.4383561643835616</v>
      </c>
      <c r="V31" s="11">
        <v>4.0520547945205481</v>
      </c>
      <c r="W31" s="12">
        <f t="shared" si="0"/>
        <v>4.0069863013698619</v>
      </c>
    </row>
    <row r="32" spans="1:23">
      <c r="A32" s="18"/>
      <c r="B32" s="7" t="s">
        <v>39</v>
      </c>
      <c r="C32" s="10">
        <v>6.8428209645247484E-2</v>
      </c>
      <c r="D32" s="10">
        <v>0.14541028240676682</v>
      </c>
      <c r="E32" s="10">
        <v>0.31969264337199266</v>
      </c>
      <c r="F32" s="10">
        <v>0.51534922637178993</v>
      </c>
      <c r="G32" s="10">
        <v>2.070049669737779</v>
      </c>
      <c r="H32" s="10">
        <v>0.6249950311700192</v>
      </c>
      <c r="I32" s="10">
        <v>0.28840961952175237</v>
      </c>
      <c r="J32" s="10">
        <v>1.5316430193440556</v>
      </c>
      <c r="K32" s="10">
        <v>0.56785599564259681</v>
      </c>
      <c r="L32" s="10">
        <v>0.17997507728798084</v>
      </c>
      <c r="M32" s="10">
        <v>0.41066163856577675</v>
      </c>
      <c r="N32" s="10">
        <v>5.7329871327124381E-2</v>
      </c>
      <c r="O32" s="10">
        <v>7.1601987590120757</v>
      </c>
      <c r="P32" s="10">
        <v>1.1407631175802352E-2</v>
      </c>
      <c r="Q32" s="10">
        <v>0.33114538552741979</v>
      </c>
      <c r="R32" s="10">
        <v>0</v>
      </c>
      <c r="S32" s="10">
        <v>0.63712092495011174</v>
      </c>
      <c r="T32" s="10">
        <v>0.49407880399797788</v>
      </c>
      <c r="U32" s="10">
        <v>1.1620189938585168</v>
      </c>
      <c r="V32" s="10">
        <v>1.1200754871659382</v>
      </c>
      <c r="W32" s="13">
        <f t="shared" si="0"/>
        <v>0.88479231350403609</v>
      </c>
    </row>
    <row r="33" spans="1:23">
      <c r="A33" s="18"/>
      <c r="B33" s="7" t="s">
        <v>40</v>
      </c>
      <c r="C33" s="10">
        <v>-0.22671031258925481</v>
      </c>
      <c r="D33" s="10">
        <v>-0.69261415026045936</v>
      </c>
      <c r="E33" s="10">
        <v>-5.9262886837639715E-2</v>
      </c>
      <c r="F33" s="10">
        <v>-2.364508231238659E-2</v>
      </c>
      <c r="G33" s="10">
        <v>0</v>
      </c>
      <c r="H33" s="10">
        <v>-2.5203606120357165E-2</v>
      </c>
      <c r="I33" s="10">
        <v>-0.19181450213434545</v>
      </c>
      <c r="J33" s="10">
        <v>-8.245795458392137E-3</v>
      </c>
      <c r="K33" s="10">
        <v>0</v>
      </c>
      <c r="L33" s="10">
        <v>-0.16902985138048821</v>
      </c>
      <c r="M33" s="10">
        <v>-7.9017718963957012E-2</v>
      </c>
      <c r="N33" s="10">
        <v>-0.16018158376833797</v>
      </c>
      <c r="O33" s="10">
        <v>0</v>
      </c>
      <c r="P33" s="10">
        <v>-0.23674640049328674</v>
      </c>
      <c r="Q33" s="10">
        <v>-0.23710111746706772</v>
      </c>
      <c r="R33" s="10">
        <v>-0.49799458365693722</v>
      </c>
      <c r="S33" s="10">
        <v>-4.0375297211137709E-2</v>
      </c>
      <c r="T33" s="10">
        <v>-4.3521711132855218E-2</v>
      </c>
      <c r="U33" s="10">
        <v>-1.9504964286844596E-2</v>
      </c>
      <c r="V33" s="10">
        <v>0</v>
      </c>
      <c r="W33" s="13">
        <f t="shared" si="0"/>
        <v>-0.13554847820368737</v>
      </c>
    </row>
    <row r="34" spans="1:23">
      <c r="A34" s="18"/>
      <c r="B34" s="7" t="s">
        <v>41</v>
      </c>
      <c r="C34" s="8">
        <v>-6.0988925284666928E-2</v>
      </c>
      <c r="D34" s="8">
        <v>-0.41711325473383343</v>
      </c>
      <c r="E34" s="8">
        <v>-0.15553745928338769</v>
      </c>
      <c r="F34" s="8">
        <v>-0.14688489968321006</v>
      </c>
      <c r="G34" s="8">
        <v>-0.13887100236102179</v>
      </c>
      <c r="H34" s="8">
        <v>-9.9097291875626992E-2</v>
      </c>
      <c r="I34" s="8">
        <v>-8.7174084803792518E-2</v>
      </c>
      <c r="J34" s="8">
        <v>-6.0500209585021669E-2</v>
      </c>
      <c r="K34" s="8">
        <v>-5.5578427336352321E-2</v>
      </c>
      <c r="L34" s="8">
        <v>-0.17370012962696257</v>
      </c>
      <c r="M34" s="8">
        <v>-0.30480101073910293</v>
      </c>
      <c r="N34" s="8">
        <v>-9.3626024861147794E-2</v>
      </c>
      <c r="O34" s="8">
        <v>-0.17263369881405233</v>
      </c>
      <c r="P34" s="8">
        <v>-8.9112602535421304E-2</v>
      </c>
      <c r="Q34" s="8">
        <v>-0.14430746918056558</v>
      </c>
      <c r="R34" s="8">
        <v>-0.18184807629069388</v>
      </c>
      <c r="S34" s="8">
        <v>-0.18617021276595747</v>
      </c>
      <c r="T34" s="8">
        <v>-5.1491096331259367E-2</v>
      </c>
      <c r="U34" s="8">
        <v>-0.14276923076923087</v>
      </c>
      <c r="V34" s="8">
        <v>-0.11382113821138207</v>
      </c>
      <c r="W34" s="13">
        <f t="shared" si="0"/>
        <v>-0.14380131225363443</v>
      </c>
    </row>
    <row r="35" spans="1:23">
      <c r="A35" s="18"/>
      <c r="B35" s="7" t="s">
        <v>42</v>
      </c>
      <c r="C35" s="10">
        <v>0.4</v>
      </c>
      <c r="D35" s="10">
        <v>0.45945945945945948</v>
      </c>
      <c r="E35" s="10">
        <v>0.52</v>
      </c>
      <c r="F35" s="10">
        <v>0.41304347826086957</v>
      </c>
      <c r="G35" s="10">
        <v>0.41666666666666669</v>
      </c>
      <c r="H35" s="10">
        <v>0.45454545454545453</v>
      </c>
      <c r="I35" s="10">
        <v>0.44444444444444442</v>
      </c>
      <c r="J35" s="10">
        <v>0.40540540540540543</v>
      </c>
      <c r="K35" s="10">
        <v>0.56000000000000005</v>
      </c>
      <c r="L35" s="10">
        <v>0.56666666666666665</v>
      </c>
      <c r="M35" s="10">
        <v>0.31818181818181818</v>
      </c>
      <c r="N35" s="10">
        <v>0.43478260869565216</v>
      </c>
      <c r="O35" s="10">
        <v>0.48648648648648651</v>
      </c>
      <c r="P35" s="10">
        <v>0.375</v>
      </c>
      <c r="Q35" s="10">
        <v>0.38235294117647056</v>
      </c>
      <c r="R35" s="10">
        <v>0.37209302325581395</v>
      </c>
      <c r="S35" s="10">
        <v>0.5714285714285714</v>
      </c>
      <c r="T35" s="10">
        <v>0.51351351351351349</v>
      </c>
      <c r="U35" s="10">
        <v>0.36363636363636365</v>
      </c>
      <c r="V35" s="10">
        <v>0.6470588235294118</v>
      </c>
      <c r="W35" s="21">
        <f>(C35*C36+D35*D36+E35*E36+F35*F36+G35*G36+H35*H36+I35*I36+J35*J36+K35*K36+L35*L36+M35*M36+N35*N36+O35*O36+P35*P36+Q35*Q36+R35*R36+S35*S36+T35*T36+U35*U36+V35*V36)/SUM(C36:V36)</f>
        <v>0.44613050075872535</v>
      </c>
    </row>
    <row r="36" spans="1:23">
      <c r="A36" s="18"/>
      <c r="B36" s="7" t="s">
        <v>43</v>
      </c>
      <c r="C36" s="4">
        <v>70</v>
      </c>
      <c r="D36" s="4">
        <v>74</v>
      </c>
      <c r="E36" s="4">
        <v>50</v>
      </c>
      <c r="F36" s="4">
        <v>92</v>
      </c>
      <c r="G36" s="4">
        <v>72</v>
      </c>
      <c r="H36" s="4">
        <v>66</v>
      </c>
      <c r="I36" s="4">
        <v>36</v>
      </c>
      <c r="J36" s="4">
        <v>74</v>
      </c>
      <c r="K36" s="4">
        <v>50</v>
      </c>
      <c r="L36" s="4">
        <v>60</v>
      </c>
      <c r="M36" s="4">
        <v>44</v>
      </c>
      <c r="N36" s="4">
        <v>92</v>
      </c>
      <c r="O36" s="4">
        <v>74</v>
      </c>
      <c r="P36" s="4">
        <v>80</v>
      </c>
      <c r="Q36" s="4">
        <v>68</v>
      </c>
      <c r="R36" s="4">
        <v>86</v>
      </c>
      <c r="S36" s="4">
        <v>56</v>
      </c>
      <c r="T36" s="4">
        <v>74</v>
      </c>
      <c r="U36" s="4">
        <v>66</v>
      </c>
      <c r="V36" s="4">
        <v>34</v>
      </c>
      <c r="W36" s="12">
        <f t="shared" si="0"/>
        <v>65.900000000000006</v>
      </c>
    </row>
    <row r="37" spans="1:23">
      <c r="A37" s="17" t="s">
        <v>47</v>
      </c>
      <c r="B37" s="7" t="s">
        <v>36</v>
      </c>
      <c r="C37" s="8">
        <v>0.43448795180722866</v>
      </c>
      <c r="D37" s="8">
        <v>0.40270116035761827</v>
      </c>
      <c r="E37" s="8">
        <v>0.28201322358656067</v>
      </c>
      <c r="F37" s="8">
        <v>0.52466293982242695</v>
      </c>
      <c r="G37" s="8">
        <v>0.7761770002572681</v>
      </c>
      <c r="H37" s="8">
        <v>0.25815660685154973</v>
      </c>
      <c r="I37" s="8">
        <v>-0.28680537266262829</v>
      </c>
      <c r="J37" s="8">
        <v>0.52484019288998551</v>
      </c>
      <c r="K37" s="8">
        <v>0.66447097571016878</v>
      </c>
      <c r="L37" s="8">
        <v>0.31623799194298097</v>
      </c>
      <c r="M37" s="8">
        <v>0.3133852691218133</v>
      </c>
      <c r="N37" s="8">
        <v>1.3447782546494924E-2</v>
      </c>
      <c r="O37" s="8">
        <v>8.6204134366925054</v>
      </c>
      <c r="P37" s="8">
        <v>0.67844374342797065</v>
      </c>
      <c r="Q37" s="8">
        <v>0.60412844036697244</v>
      </c>
      <c r="R37" s="8">
        <v>0.24118634583100151</v>
      </c>
      <c r="S37" s="8">
        <v>0.5763607539193234</v>
      </c>
      <c r="T37" s="8">
        <v>0.59301769488283118</v>
      </c>
      <c r="U37" s="8">
        <v>5.2028639618138417</v>
      </c>
      <c r="V37" s="8">
        <v>0.25820495646349628</v>
      </c>
      <c r="W37" s="9">
        <f t="shared" si="0"/>
        <v>1.0499197527814705</v>
      </c>
    </row>
    <row r="38" spans="1:23">
      <c r="A38" s="17"/>
      <c r="B38" s="7" t="s">
        <v>37</v>
      </c>
      <c r="C38" s="10">
        <v>6.3056899566456645E-2</v>
      </c>
      <c r="D38" s="10">
        <v>5.8443707169197091E-2</v>
      </c>
      <c r="E38" s="10">
        <v>4.0928360480753337E-2</v>
      </c>
      <c r="F38" s="10">
        <v>7.6143925660113659E-2</v>
      </c>
      <c r="G38" s="10">
        <v>0.11264596624012042</v>
      </c>
      <c r="H38" s="10">
        <v>3.7466068191179189E-2</v>
      </c>
      <c r="I38" s="10">
        <v>-4.1623841360580248E-2</v>
      </c>
      <c r="J38" s="10">
        <v>7.6169650260375629E-2</v>
      </c>
      <c r="K38" s="10">
        <v>9.6434157508632851E-2</v>
      </c>
      <c r="L38" s="10">
        <v>4.5895374576217916E-2</v>
      </c>
      <c r="M38" s="10">
        <v>4.5481361125034536E-2</v>
      </c>
      <c r="N38" s="10">
        <v>1.9516662542626829E-3</v>
      </c>
      <c r="O38" s="10">
        <v>1.25107391824762</v>
      </c>
      <c r="P38" s="10">
        <v>9.8462014453761154E-2</v>
      </c>
      <c r="Q38" s="10">
        <v>8.7676692140733578E-2</v>
      </c>
      <c r="R38" s="10">
        <v>3.5003187367123482E-2</v>
      </c>
      <c r="S38" s="10">
        <v>8.3646789336203994E-2</v>
      </c>
      <c r="T38" s="10">
        <v>8.6064198263313477E-2</v>
      </c>
      <c r="U38" s="10">
        <v>0.75508761274833092</v>
      </c>
      <c r="V38" s="10">
        <v>3.7473085132873223E-2</v>
      </c>
      <c r="W38" s="9">
        <f>(C38*C39+D38*D39+E38*E39+F38*F39+G38*G39+H38*H39+I38*I39+J38*J39+K38*K39+L38*L39+M38*M39+N38*N39+O38*O39+P38*P39+Q38*Q39+R38*R39+S38*S39+T38*T39+U38*U39+V38*V39)/SUM(C39:V39)</f>
        <v>0.15237403966808616</v>
      </c>
    </row>
    <row r="39" spans="1:23">
      <c r="A39" s="17"/>
      <c r="B39" s="7" t="s">
        <v>38</v>
      </c>
      <c r="C39" s="11">
        <v>6.8904109589041092</v>
      </c>
      <c r="D39" s="11">
        <v>6.8904109589041092</v>
      </c>
      <c r="E39" s="11">
        <v>6.8904109589041092</v>
      </c>
      <c r="F39" s="11">
        <v>6.8904109589041092</v>
      </c>
      <c r="G39" s="11">
        <v>6.8904109589041092</v>
      </c>
      <c r="H39" s="11">
        <v>6.8904109589041092</v>
      </c>
      <c r="I39" s="11">
        <v>6.8904109589041092</v>
      </c>
      <c r="J39" s="11">
        <v>6.8904109589041092</v>
      </c>
      <c r="K39" s="11">
        <v>6.8904109589041092</v>
      </c>
      <c r="L39" s="11">
        <v>6.8904109589041092</v>
      </c>
      <c r="M39" s="11">
        <v>6.8904109589041092</v>
      </c>
      <c r="N39" s="11">
        <v>6.8904109589041092</v>
      </c>
      <c r="O39" s="11">
        <v>6.8904109589041092</v>
      </c>
      <c r="P39" s="11">
        <v>6.8904109589041092</v>
      </c>
      <c r="Q39" s="11">
        <v>6.8904109589041092</v>
      </c>
      <c r="R39" s="11">
        <v>6.8904109589041092</v>
      </c>
      <c r="S39" s="11">
        <v>6.8904109589041092</v>
      </c>
      <c r="T39" s="11">
        <v>6.8904109589041092</v>
      </c>
      <c r="U39" s="11">
        <v>6.8904109589041092</v>
      </c>
      <c r="V39" s="11">
        <v>6.8904109589041092</v>
      </c>
      <c r="W39" s="14">
        <f t="shared" si="0"/>
        <v>6.8904109589041109</v>
      </c>
    </row>
    <row r="40" spans="1:23">
      <c r="A40" s="17"/>
      <c r="B40" s="7" t="s">
        <v>39</v>
      </c>
      <c r="C40" s="10">
        <v>0.43448795180722866</v>
      </c>
      <c r="D40" s="10">
        <v>0.40270116035761816</v>
      </c>
      <c r="E40" s="10">
        <v>0.28201322358656056</v>
      </c>
      <c r="F40" s="10">
        <v>0.52466293982242684</v>
      </c>
      <c r="G40" s="10">
        <v>0.7761770002572681</v>
      </c>
      <c r="H40" s="10">
        <v>0.25815660685154979</v>
      </c>
      <c r="I40" s="10">
        <v>0</v>
      </c>
      <c r="J40" s="10">
        <v>0.52484019288998551</v>
      </c>
      <c r="K40" s="10">
        <v>0.66447097571016878</v>
      </c>
      <c r="L40" s="10">
        <v>0.31623799194298102</v>
      </c>
      <c r="M40" s="10">
        <v>0.31338526912181325</v>
      </c>
      <c r="N40" s="10">
        <v>1.3447782546494978E-2</v>
      </c>
      <c r="O40" s="10">
        <v>8.6204134366925054</v>
      </c>
      <c r="P40" s="10">
        <v>0.67844374342797065</v>
      </c>
      <c r="Q40" s="10">
        <v>0.60412844036697233</v>
      </c>
      <c r="R40" s="10">
        <v>0.2411863458310016</v>
      </c>
      <c r="S40" s="10">
        <v>0.5763607539193234</v>
      </c>
      <c r="T40" s="10">
        <v>0.59301769488283129</v>
      </c>
      <c r="U40" s="10">
        <v>5.2028639618138417</v>
      </c>
      <c r="V40" s="10">
        <v>0.25820495646349628</v>
      </c>
      <c r="W40" s="13">
        <f t="shared" si="0"/>
        <v>1.0642600214146021</v>
      </c>
    </row>
    <row r="41" spans="1:23">
      <c r="A41" s="17"/>
      <c r="B41" s="7" t="s">
        <v>40</v>
      </c>
      <c r="C41" s="10">
        <v>0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-0.28680537266262829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3">
        <f t="shared" si="0"/>
        <v>-1.4340268633131415E-2</v>
      </c>
    </row>
    <row r="42" spans="1:23">
      <c r="A42" s="17"/>
      <c r="B42" s="7" t="s">
        <v>41</v>
      </c>
      <c r="C42" s="8">
        <v>-0.29819277108433739</v>
      </c>
      <c r="D42" s="8">
        <v>-0.68993722655506939</v>
      </c>
      <c r="E42" s="8">
        <v>-0.2366752125219268</v>
      </c>
      <c r="F42" s="8">
        <v>-0.42140743176586648</v>
      </c>
      <c r="G42" s="8">
        <v>-0.3666066375096475</v>
      </c>
      <c r="H42" s="8">
        <v>-0.67088091353996737</v>
      </c>
      <c r="I42" s="8">
        <v>-0.82459836713194623</v>
      </c>
      <c r="J42" s="8">
        <v>-0.670741280699787</v>
      </c>
      <c r="K42" s="8">
        <v>-0.22107863318237952</v>
      </c>
      <c r="L42" s="8">
        <v>-0.31546327858692291</v>
      </c>
      <c r="M42" s="8">
        <v>-0.45184135977337103</v>
      </c>
      <c r="N42" s="8">
        <v>-0.37854077253218887</v>
      </c>
      <c r="O42" s="8">
        <v>-9.4832041343669293E-2</v>
      </c>
      <c r="P42" s="8">
        <v>-0.11104100946372231</v>
      </c>
      <c r="Q42" s="8">
        <v>-0.33577981651376143</v>
      </c>
      <c r="R42" s="8">
        <v>-0.77280358142137662</v>
      </c>
      <c r="S42" s="8">
        <v>-0.35317949621278855</v>
      </c>
      <c r="T42" s="8">
        <v>-0.34744141559062647</v>
      </c>
      <c r="U42" s="8">
        <v>-6.6825775656324526E-2</v>
      </c>
      <c r="V42" s="8">
        <v>-0.49263228399196246</v>
      </c>
      <c r="W42" s="13">
        <f t="shared" si="0"/>
        <v>-0.4060249652538821</v>
      </c>
    </row>
    <row r="43" spans="1:23">
      <c r="A43" s="17"/>
      <c r="B43" s="7" t="s">
        <v>43</v>
      </c>
      <c r="C43" s="4">
        <v>2</v>
      </c>
      <c r="D43" s="4">
        <v>2</v>
      </c>
      <c r="E43" s="4">
        <v>2</v>
      </c>
      <c r="F43" s="4">
        <v>2</v>
      </c>
      <c r="G43" s="4">
        <v>2</v>
      </c>
      <c r="H43" s="4">
        <v>2</v>
      </c>
      <c r="I43" s="4">
        <v>2</v>
      </c>
      <c r="J43" s="4">
        <v>2</v>
      </c>
      <c r="K43" s="4">
        <v>2</v>
      </c>
      <c r="L43" s="4">
        <v>2</v>
      </c>
      <c r="M43" s="4">
        <v>2</v>
      </c>
      <c r="N43" s="4">
        <v>2</v>
      </c>
      <c r="O43" s="4">
        <v>2</v>
      </c>
      <c r="P43" s="4">
        <v>2</v>
      </c>
      <c r="Q43" s="4">
        <v>2</v>
      </c>
      <c r="R43" s="4">
        <v>2</v>
      </c>
      <c r="S43" s="4">
        <v>2</v>
      </c>
      <c r="T43" s="4">
        <v>2</v>
      </c>
      <c r="U43" s="4">
        <v>2</v>
      </c>
      <c r="V43" s="4">
        <v>2</v>
      </c>
      <c r="W43" s="15">
        <f t="shared" si="0"/>
        <v>2</v>
      </c>
    </row>
    <row r="44" spans="1:23">
      <c r="A44" s="17"/>
      <c r="B44" s="5" t="s">
        <v>48</v>
      </c>
      <c r="C44" s="10">
        <v>-0.08</v>
      </c>
      <c r="D44" s="10">
        <v>-0.19</v>
      </c>
      <c r="E44" s="10">
        <v>-0.14000000000000001</v>
      </c>
      <c r="F44" s="10">
        <v>-0.18</v>
      </c>
      <c r="G44" s="10">
        <v>-0.17</v>
      </c>
      <c r="H44" s="10">
        <v>-0.11</v>
      </c>
      <c r="I44" s="10">
        <v>-0.13</v>
      </c>
      <c r="J44" s="10">
        <v>-0.08</v>
      </c>
      <c r="K44" s="10"/>
      <c r="L44" s="10">
        <v>-0.08</v>
      </c>
      <c r="M44" s="10">
        <v>-0.14000000000000001</v>
      </c>
      <c r="N44" s="10">
        <v>-0.08</v>
      </c>
      <c r="O44" s="10">
        <v>-0.13</v>
      </c>
      <c r="P44" s="10">
        <v>-0.08</v>
      </c>
      <c r="Q44" s="10">
        <v>-0.12</v>
      </c>
      <c r="R44" s="10">
        <v>-0.24</v>
      </c>
      <c r="S44" s="10">
        <v>-0.16</v>
      </c>
      <c r="T44" s="10">
        <v>-0.08</v>
      </c>
      <c r="U44" s="10">
        <v>-0.18</v>
      </c>
      <c r="V44" s="10">
        <v>-0.12</v>
      </c>
      <c r="W44" s="13">
        <f t="shared" si="0"/>
        <v>-0.13105263157894739</v>
      </c>
    </row>
  </sheetData>
  <mergeCells count="15">
    <mergeCell ref="A21:A28"/>
    <mergeCell ref="A29:A36"/>
    <mergeCell ref="A37:A44"/>
    <mergeCell ref="O3:P3"/>
    <mergeCell ref="Q3:R3"/>
    <mergeCell ref="S3:T3"/>
    <mergeCell ref="U3:V3"/>
    <mergeCell ref="A5:A12"/>
    <mergeCell ref="A13:A20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dfranca</cp:lastModifiedBy>
  <dcterms:created xsi:type="dcterms:W3CDTF">2013-11-25T00:44:22Z</dcterms:created>
  <dcterms:modified xsi:type="dcterms:W3CDTF">2013-11-25T15:05:28Z</dcterms:modified>
</cp:coreProperties>
</file>